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showSheetTabs="0" xWindow="0" yWindow="0" windowWidth="9300" windowHeight="4755" tabRatio="0"/>
  </bookViews>
  <sheets>
    <sheet name="Sheet1" sheetId="1" r:id="rId1"/>
  </sheets>
  <calcPr calcId="125725" refMode="R1C1"/>
</workbook>
</file>

<file path=xl/calcChain.xml><?xml version="1.0" encoding="utf-8"?>
<calcChain xmlns="http://schemas.openxmlformats.org/spreadsheetml/2006/main">
  <c r="C63" i="1"/>
  <c r="C62"/>
  <c r="C61"/>
  <c r="C59"/>
  <c r="C60"/>
  <c r="C50"/>
  <c r="C51"/>
  <c r="C52"/>
  <c r="C53"/>
  <c r="C54"/>
  <c r="C55"/>
  <c r="C56"/>
  <c r="C57"/>
  <c r="C49"/>
  <c r="C40"/>
  <c r="C37"/>
  <c r="C36"/>
  <c r="D58" l="1"/>
  <c r="E58"/>
  <c r="F58"/>
  <c r="G58"/>
  <c r="H58"/>
  <c r="I58"/>
  <c r="D48"/>
  <c r="E48"/>
  <c r="F48"/>
  <c r="G48"/>
  <c r="H48"/>
  <c r="I48"/>
  <c r="E35"/>
  <c r="F35"/>
  <c r="G35"/>
  <c r="H35"/>
  <c r="I35"/>
  <c r="D35"/>
  <c r="C35" s="1"/>
  <c r="E32"/>
  <c r="F32"/>
  <c r="G32"/>
  <c r="H32"/>
  <c r="D32"/>
  <c r="C47" l="1"/>
  <c r="C32"/>
  <c r="C25"/>
  <c r="C41"/>
  <c r="C39"/>
  <c r="C38"/>
  <c r="C26"/>
  <c r="C27"/>
  <c r="C28"/>
  <c r="C29"/>
  <c r="C30"/>
  <c r="C31"/>
  <c r="C33"/>
  <c r="C34"/>
  <c r="C58" l="1"/>
  <c r="C48"/>
</calcChain>
</file>

<file path=xl/sharedStrings.xml><?xml version="1.0" encoding="utf-8"?>
<sst xmlns="http://schemas.openxmlformats.org/spreadsheetml/2006/main" count="109" uniqueCount="75">
  <si>
    <t xml:space="preserve">Ідентифікаційний код ЄДРПОУ  </t>
  </si>
  <si>
    <t>Державне статистичне спостереження</t>
  </si>
  <si>
    <t>Подають:</t>
  </si>
  <si>
    <t>Термін подання</t>
  </si>
  <si>
    <t>не пізніше
16 числа після 
звітного періоду</t>
  </si>
  <si>
    <t>Респондент:</t>
  </si>
  <si>
    <t>Найменування:</t>
  </si>
  <si>
    <t>Місцезнаходження (юридична адреса)</t>
  </si>
  <si>
    <t>Адреса здійснення діяльності, щодо якої
 подається форма звітності
 (фактична адреса):</t>
  </si>
  <si>
    <t>код рядка</t>
  </si>
  <si>
    <t>у тому числі за видами процедур закупівель</t>
  </si>
  <si>
    <t>відкриті
торги</t>
  </si>
  <si>
    <t>двосту-
пеневі
торги</t>
  </si>
  <si>
    <t>запити
цінових
пропозицій</t>
  </si>
  <si>
    <t>попередня
кваліфікація
учасників</t>
  </si>
  <si>
    <t>Закупівлі
без застосу-
вання
процедур</t>
  </si>
  <si>
    <t>А</t>
  </si>
  <si>
    <t>Б</t>
  </si>
  <si>
    <t>Усього оголошень про результати проведення
процедур закупівель
(р. 100 &gt;= р. 101)</t>
  </si>
  <si>
    <t>x</t>
  </si>
  <si>
    <t>Усього проведено процедур закупівель з
урахуванням частин предмета закупівлі (лотів)
(р. 110 &gt;= р. 112)</t>
  </si>
  <si>
    <t>Кількість учасників, які подали тендерні
пропозиції для участі у процедурах закупівлі
(р. 120 &gt;= р. 130)</t>
  </si>
  <si>
    <t>- іноземних</t>
  </si>
  <si>
    <t xml:space="preserve"> - з іноземними учасниками - переможцями</t>
  </si>
  <si>
    <t>Кількість договорів, укладених за рамковими 
угодами</t>
  </si>
  <si>
    <t>Кількість укладених договорів  у попередні
роки, які виконуються</t>
  </si>
  <si>
    <t>Усього звернень щодо усунення порушень
під час проведення процедур закупівель</t>
  </si>
  <si>
    <t xml:space="preserve"> - кошти державних, казенних, комунальних
    підприємств</t>
  </si>
  <si>
    <t xml:space="preserve"> - кошти господарських товариств, в яких
державна або комунальна частка акцій 
перевищує 50 відсотків</t>
  </si>
  <si>
    <t xml:space="preserve"> - коштів місцевих бюджетів</t>
  </si>
  <si>
    <t xml:space="preserve"> - коштів Національного банку України</t>
  </si>
  <si>
    <t xml:space="preserve"> - коштів державних цільових фондів,
 державних та місцевих фондів</t>
  </si>
  <si>
    <t xml:space="preserve"> - коштів Пенсійного фонду України</t>
  </si>
  <si>
    <t xml:space="preserve"> - коштів загальнообов'язкового державного
соціального страхування,
Фонду соціального захисту інвалідів</t>
  </si>
  <si>
    <t xml:space="preserve"> - державних кредитних ресурсів</t>
  </si>
  <si>
    <t xml:space="preserve"> - коштів державних, казенних, комунальних
   підприємств</t>
  </si>
  <si>
    <t xml:space="preserve"> - коштів господарських товариств, в яких
державна або комунальна частка акцій 
перевищує 50 відсотків</t>
  </si>
  <si>
    <t>Загальна сума коштів (фактичні видатки) у
звітному періоді за договорами, укладеними в
попередні роки, які виконуються</t>
  </si>
  <si>
    <t xml:space="preserve">    Керівник (власник) </t>
  </si>
  <si>
    <t>(підпис)</t>
  </si>
  <si>
    <t>(П.І.Б.)</t>
  </si>
  <si>
    <t xml:space="preserve">Виконавець </t>
  </si>
  <si>
    <t>з них:                                                                  - процедури торгів відмінені чи визнані
такими, що не відбулися за частинами
предмета закупівлі (лотами)</t>
  </si>
  <si>
    <t>з них:                                                                  - оголошень про результати проведення
процедур закупівель, які відмінені чи визнані
замовником такими, що не відбулися, в цілому</t>
  </si>
  <si>
    <t xml:space="preserve"> з них:                                                                 - кількість відхилених тендерних пропозицій</t>
  </si>
  <si>
    <t xml:space="preserve"> у тому числі:                                                      - вітчизняних</t>
  </si>
  <si>
    <t>з них:                                                                   - з вітчизняними учасниками - переможцями</t>
  </si>
  <si>
    <t>Загальна сума коштів, яку заявили у звітному періоді для закупівлі товарів. робіт і послуг</t>
  </si>
  <si>
    <t>у тому числі за рахунок:                                                               - коштів Державного бюджету України</t>
  </si>
  <si>
    <t xml:space="preserve"> у тому числі:                                                          - товарів</t>
  </si>
  <si>
    <t>- робіт</t>
  </si>
  <si>
    <t>- послуг</t>
  </si>
  <si>
    <t>Загальна річна сума коштів, запланованих
замовником для закупівлі товарів, робіт
і послуг (р. 200 &gt;= р. 201 + р. 202)</t>
  </si>
  <si>
    <t>Кількість укладених рамкових угод</t>
  </si>
  <si>
    <t xml:space="preserve">  з них                                                                          товарів вітчизняного виробництва</t>
  </si>
  <si>
    <t>241а</t>
  </si>
  <si>
    <t>Переговорна процедура</t>
  </si>
  <si>
    <t xml:space="preserve">   Відповідно до Закону України "Про державний бюджет України" на звітний рік.</t>
  </si>
  <si>
    <t xml:space="preserve">     юридичні особи, на яких поширюється дія Закону України "Про здійснення державних закупівель" та/або Закону України "Про особливості здійснення закупівель в окремих сферах господарської діяльності":                                                                                                                Київська міська та обласні державні адміністрації - головні розпорядники бюджетних коштів  (з урахуванням зведеної інформації щодо розпорядників коштів відповідних місцевих бюджетів, а також установ, організацій та підприємств, утворених в установленому порядку органами місцевого самоврядування та уповноважених на отримання бюджетних коштів, взяття за ними зобов'язань і здійснення платежів, у тому числі комунальних підприємств, а також господарських товариств, у статутному капіталі яких комунальна частка акцій (часток, паїв) перевищує 50 відсотків, їх дочірніх підприємств, а також підприємств, господарських товариств, у статутному капіталі яких 50 і більше відсотків належить комунальним підприємствам та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                                                                                            - головним управлінням статистики в областях та Управлінню статистики в м. Києві;                                                                                                                      центральні органи виконавчої влади - головні розпорядники бюджетних коштів, розпорядники державних кредитних ресурсів, коштів Національного банку України, Пенсійного фонду України, державних цільових фондів, державних та місцевих фондів, коштів загальнообов'язкового державного соціального страхування, Фонду соціального захисту інвалідів (з урахуванням зведеної інформації по всіх підпорядкованих, підконтрольних органах державної влади, установах, організаціях та підприємствах, утворених в установленому порядку органами державної влади та уповноважених на отримання бюджетних коштів, взяття за ними зобов'язань і здійснення платежів, у тому числі державних, казенних підприємств, а також господарських товариств, у статутному капіталі яких державна частка акцій (часток, паїв) перевищує 50 відсотків, їх дочірніх підприємств, а також підприємств, господарських товариств, у статутному капіталі яких 50 і більше відсотків належить державним, у тому числі казенним підприємствам та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 щодо яких здійснюються функції з управління державним майном або корпоративними правами держави)                                                                                 - Головному управлінню регіональної статистики.</t>
  </si>
  <si>
    <t>Загальна сума коштів (фактичні видатки)
у звітному періоді за укладеними договорами
для закупівлі товарів. робіт і послуг                (р. 240 = сумі рядків 241, 242, 243)</t>
  </si>
  <si>
    <t>Загальна сума коштів за укладеними
договорами у звітному періоді для закупівлі 
товарів, робіт і послуг за процедурами
закупівель                                                          (р. 220 = сумі рядків 221 - 229)</t>
  </si>
  <si>
    <t>Кількість укладених договорів
(р. 140 = сумі рядків 150, 160)</t>
  </si>
  <si>
    <t>Кількість учасників - переможців
(р. 130 = сумі рядків 131, 132)</t>
  </si>
  <si>
    <t>Кількість тендерних пропозицій, у тому числі 
за частинами предмета закупівлі (лотами)          (р. 121 &gt;= р. 122)</t>
  </si>
  <si>
    <t>Усього за 
процедура-ми 
закупівель (гр. 1 = сумі граф 2 - 6</t>
  </si>
  <si>
    <t>1. ЗАГАЛЬНА КІЛЬКІСНА ХАРАКТЕРИСТИКА ПРОЦЕДУР ЗАКУПІВЕЛЬ</t>
  </si>
  <si>
    <t xml:space="preserve">  (одиниць)</t>
  </si>
  <si>
    <t>ІІ. ВАРТІСНА ХАРАКТЕРИСТИКА ПРОЦЕДУР ЗАКУПІВЕЛЬ</t>
  </si>
  <si>
    <t>(тис. грн. з одним десятковим знаком)</t>
  </si>
  <si>
    <t>Дніпровська районна в місті Києві державна адміністрація</t>
  </si>
  <si>
    <t>02094, м. Київ, бульвар Праці, 1/1</t>
  </si>
  <si>
    <t>Хабін С. В.</t>
  </si>
  <si>
    <t>Онофрійчук П. В.</t>
  </si>
  <si>
    <t xml:space="preserve">                         телефон:  0986182367 факс: 292-20-00 електронна пошта: habin.serg@gmail.com</t>
  </si>
  <si>
    <t>за січень-грудень 2016 року</t>
  </si>
</sst>
</file>

<file path=xl/styles.xml><?xml version="1.0" encoding="utf-8"?>
<styleSheet xmlns="http://schemas.openxmlformats.org/spreadsheetml/2006/main">
  <numFmts count="1">
    <numFmt numFmtId="164" formatCode="0.0"/>
  </numFmts>
  <fonts count="7">
    <font>
      <sz val="8"/>
      <name val="Arial"/>
      <family val="2"/>
      <charset val="204"/>
    </font>
    <font>
      <sz val="8"/>
      <name val="Times New Roman"/>
      <family val="1"/>
      <charset val="204"/>
    </font>
    <font>
      <sz val="10"/>
      <name val="Times New Roman"/>
      <family val="1"/>
      <charset val="204"/>
    </font>
    <font>
      <b/>
      <sz val="10"/>
      <name val="Times New Roman"/>
      <family val="1"/>
      <charset val="204"/>
    </font>
    <font>
      <i/>
      <sz val="8"/>
      <name val="Times New Roman"/>
      <family val="1"/>
      <charset val="204"/>
    </font>
    <font>
      <b/>
      <sz val="8"/>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59996337778862885"/>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horizontal="left"/>
    </xf>
  </cellStyleXfs>
  <cellXfs count="50">
    <xf numFmtId="0" fontId="0" fillId="0" borderId="0" xfId="0" applyAlignment="1"/>
    <xf numFmtId="0" fontId="1"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2" fillId="0" borderId="2" xfId="0" applyFont="1" applyBorder="1" applyAlignme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3" xfId="0" applyFont="1" applyBorder="1" applyAlignment="1"/>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2" fontId="1" fillId="0" borderId="1" xfId="0" applyNumberFormat="1" applyFont="1" applyBorder="1" applyAlignment="1">
      <alignment horizontal="center" vertical="center"/>
    </xf>
    <xf numFmtId="49" fontId="1" fillId="0" borderId="3" xfId="0" applyNumberFormat="1" applyFont="1" applyBorder="1" applyAlignment="1">
      <alignment horizontal="left" vertical="top" wrapText="1"/>
    </xf>
    <xf numFmtId="49" fontId="1" fillId="0" borderId="1" xfId="0" applyNumberFormat="1" applyFont="1" applyBorder="1" applyAlignment="1">
      <alignment horizontal="left" vertical="top"/>
    </xf>
    <xf numFmtId="49" fontId="1" fillId="0" borderId="1" xfId="0" applyNumberFormat="1" applyFont="1" applyBorder="1" applyAlignment="1">
      <alignment horizontal="left" vertical="top" wrapText="1"/>
    </xf>
    <xf numFmtId="49" fontId="1" fillId="0" borderId="0" xfId="0" applyNumberFormat="1" applyFont="1" applyAlignment="1">
      <alignment horizontal="left" vertical="top" wrapText="1"/>
    </xf>
    <xf numFmtId="1"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xf>
    <xf numFmtId="0" fontId="5" fillId="0" borderId="9" xfId="0" applyFont="1" applyBorder="1" applyAlignment="1"/>
    <xf numFmtId="0" fontId="5" fillId="0" borderId="4" xfId="0" applyFont="1" applyBorder="1" applyAlignment="1"/>
    <xf numFmtId="0" fontId="2" fillId="2" borderId="1" xfId="0" applyFont="1" applyFill="1" applyBorder="1" applyAlignment="1" applyProtection="1">
      <protection locked="0"/>
    </xf>
    <xf numFmtId="0" fontId="6" fillId="0" borderId="8" xfId="0" applyFont="1" applyBorder="1" applyAlignment="1"/>
    <xf numFmtId="1"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pplyProtection="1">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xf>
    <xf numFmtId="0" fontId="4" fillId="0" borderId="4"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vertical="top"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 fillId="0" borderId="4" xfId="0" applyFont="1" applyBorder="1" applyAlignment="1" applyProtection="1">
      <alignment horizontal="center"/>
      <protection locked="0"/>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pplyProtection="1">
      <alignment horizontal="center" vertical="center"/>
      <protection locked="0"/>
    </xf>
    <xf numFmtId="0" fontId="4" fillId="0" borderId="0" xfId="0" applyFont="1" applyAlignme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13</xdr:row>
      <xdr:rowOff>581025</xdr:rowOff>
    </xdr:from>
    <xdr:to>
      <xdr:col>0</xdr:col>
      <xdr:colOff>819150</xdr:colOff>
      <xdr:row>13</xdr:row>
      <xdr:rowOff>1047750</xdr:rowOff>
    </xdr:to>
    <xdr:sp macro="" textlink="">
      <xdr:nvSpPr>
        <xdr:cNvPr id="1025" name="Текст 1"/>
        <xdr:cNvSpPr txBox="1">
          <a:spLocks noChangeArrowheads="1"/>
        </xdr:cNvSpPr>
      </xdr:nvSpPr>
      <xdr:spPr bwMode="auto">
        <a:xfrm>
          <a:off x="314325" y="2647950"/>
          <a:ext cx="504825" cy="466725"/>
        </a:xfrm>
        <a:prstGeom prst="rect">
          <a:avLst/>
        </a:prstGeom>
        <a:noFill/>
        <a:ln>
          <a:noFill/>
        </a:ln>
        <a:extLst/>
      </xdr:spPr>
      <xdr:txBody>
        <a:bodyPr vertOverflow="clip" wrap="square" lIns="18288" tIns="18288" rIns="0" bIns="0" anchor="t" upright="1"/>
        <a:lstStyle/>
        <a:p>
          <a:pPr algn="l" rtl="0">
            <a:defRPr sz="1000"/>
          </a:pPr>
          <a:r>
            <a:rPr lang="ru-RU" sz="600" b="0" i="0" u="none" strike="noStrike" baseline="0">
              <a:solidFill>
                <a:srgbClr val="000000"/>
              </a:solidFill>
              <a:latin typeface="Times New Roman"/>
              <a:cs typeface="Times New Roman"/>
            </a:rPr>
            <a:t>1</a:t>
          </a:r>
        </a:p>
      </xdr:txBody>
    </xdr:sp>
    <xdr:clientData/>
  </xdr:twoCellAnchor>
  <xdr:twoCellAnchor>
    <xdr:from>
      <xdr:col>0</xdr:col>
      <xdr:colOff>1104900</xdr:colOff>
      <xdr:row>3</xdr:row>
      <xdr:rowOff>0</xdr:rowOff>
    </xdr:from>
    <xdr:to>
      <xdr:col>7</xdr:col>
      <xdr:colOff>0</xdr:colOff>
      <xdr:row>5</xdr:row>
      <xdr:rowOff>47625</xdr:rowOff>
    </xdr:to>
    <xdr:sp macro="" textlink="">
      <xdr:nvSpPr>
        <xdr:cNvPr id="1026" name="Текст 2"/>
        <xdr:cNvSpPr txBox="1">
          <a:spLocks noChangeArrowheads="1"/>
        </xdr:cNvSpPr>
      </xdr:nvSpPr>
      <xdr:spPr bwMode="auto">
        <a:xfrm>
          <a:off x="1104900" y="485775"/>
          <a:ext cx="4505325" cy="37147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00"/>
              </a:solidFill>
              <a:latin typeface="Times New Roman"/>
              <a:cs typeface="Times New Roman"/>
            </a:rPr>
            <a:t>Конфіденційність статистичної інформації забезпечується </a:t>
          </a:r>
        </a:p>
        <a:p>
          <a:pPr algn="ctr" rtl="0">
            <a:defRPr sz="1000"/>
          </a:pPr>
          <a:r>
            <a:rPr lang="ru-RU" sz="900" b="1" i="0" u="none" strike="noStrike" baseline="0">
              <a:solidFill>
                <a:srgbClr val="000000"/>
              </a:solidFill>
              <a:latin typeface="Times New Roman"/>
              <a:cs typeface="Times New Roman"/>
            </a:rPr>
            <a:t>статтею 21 Закону України "Про державну статистику"</a:t>
          </a:r>
        </a:p>
      </xdr:txBody>
    </xdr:sp>
    <xdr:clientData/>
  </xdr:twoCellAnchor>
  <xdr:twoCellAnchor>
    <xdr:from>
      <xdr:col>0</xdr:col>
      <xdr:colOff>0</xdr:colOff>
      <xdr:row>5</xdr:row>
      <xdr:rowOff>114300</xdr:rowOff>
    </xdr:from>
    <xdr:to>
      <xdr:col>9</xdr:col>
      <xdr:colOff>0</xdr:colOff>
      <xdr:row>8</xdr:row>
      <xdr:rowOff>47625</xdr:rowOff>
    </xdr:to>
    <xdr:sp macro="" textlink="">
      <xdr:nvSpPr>
        <xdr:cNvPr id="1027" name="Текст 3"/>
        <xdr:cNvSpPr txBox="1">
          <a:spLocks noChangeArrowheads="1"/>
        </xdr:cNvSpPr>
      </xdr:nvSpPr>
      <xdr:spPr bwMode="auto">
        <a:xfrm>
          <a:off x="0" y="923925"/>
          <a:ext cx="6877050" cy="4191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ru-RU" sz="900" b="1" i="0" u="none" strike="noStrike" baseline="0">
              <a:solidFill>
                <a:srgbClr val="000000"/>
              </a:solidFill>
              <a:latin typeface="Times New Roman"/>
              <a:cs typeface="Times New Roman"/>
            </a:rPr>
            <a:t>Порушення порядку подання або використання даних державних статистичних спостережень тягне за собою </a:t>
          </a:r>
        </a:p>
        <a:p>
          <a:pPr algn="ctr" rtl="0">
            <a:defRPr sz="1000"/>
          </a:pPr>
          <a:r>
            <a:rPr lang="ru-RU" sz="900" b="1" i="0" u="none" strike="noStrike" baseline="0">
              <a:solidFill>
                <a:srgbClr val="000000"/>
              </a:solidFill>
              <a:latin typeface="Times New Roman"/>
              <a:cs typeface="Times New Roman"/>
            </a:rPr>
            <a:t>відповідальність, яка встановлена статтею 186(3) Кодексу України про адміністративні правопорушення</a:t>
          </a:r>
        </a:p>
      </xdr:txBody>
    </xdr:sp>
    <xdr:clientData/>
  </xdr:twoCellAnchor>
  <xdr:twoCellAnchor>
    <xdr:from>
      <xdr:col>0</xdr:col>
      <xdr:colOff>0</xdr:colOff>
      <xdr:row>8</xdr:row>
      <xdr:rowOff>114300</xdr:rowOff>
    </xdr:from>
    <xdr:to>
      <xdr:col>9</xdr:col>
      <xdr:colOff>0</xdr:colOff>
      <xdr:row>11</xdr:row>
      <xdr:rowOff>0</xdr:rowOff>
    </xdr:to>
    <xdr:sp macro="" textlink="">
      <xdr:nvSpPr>
        <xdr:cNvPr id="1028" name="Текст 4"/>
        <xdr:cNvSpPr txBox="1">
          <a:spLocks noChangeArrowheads="1"/>
        </xdr:cNvSpPr>
      </xdr:nvSpPr>
      <xdr:spPr bwMode="auto">
        <a:xfrm>
          <a:off x="0" y="1409700"/>
          <a:ext cx="6877050" cy="371475"/>
        </a:xfrm>
        <a:prstGeom prst="rect">
          <a:avLst/>
        </a:prstGeom>
        <a:solidFill>
          <a:srgbClr val="FFFFFF"/>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ru-RU" sz="1200" b="1" i="0" u="none" strike="noStrike" baseline="0">
              <a:solidFill>
                <a:srgbClr val="000000"/>
              </a:solidFill>
              <a:latin typeface="Times New Roman"/>
              <a:cs typeface="Times New Roman"/>
            </a:rPr>
            <a:t>ЗВІТ ПРО ЗДІЙСНЕННЯ ДЕРЖАВНИХ ЗАКУПІВЕЛЬ</a:t>
          </a:r>
        </a:p>
      </xdr:txBody>
    </xdr:sp>
    <xdr:clientData/>
  </xdr:twoCellAnchor>
  <xdr:twoCellAnchor>
    <xdr:from>
      <xdr:col>7</xdr:col>
      <xdr:colOff>0</xdr:colOff>
      <xdr:row>12</xdr:row>
      <xdr:rowOff>0</xdr:rowOff>
    </xdr:from>
    <xdr:to>
      <xdr:col>8</xdr:col>
      <xdr:colOff>438150</xdr:colOff>
      <xdr:row>13</xdr:row>
      <xdr:rowOff>152400</xdr:rowOff>
    </xdr:to>
    <xdr:sp macro="" textlink="">
      <xdr:nvSpPr>
        <xdr:cNvPr id="1029" name="Текст 5"/>
        <xdr:cNvSpPr txBox="1">
          <a:spLocks noChangeArrowheads="1"/>
        </xdr:cNvSpPr>
      </xdr:nvSpPr>
      <xdr:spPr bwMode="auto">
        <a:xfrm>
          <a:off x="5610225" y="1943100"/>
          <a:ext cx="1047750" cy="314325"/>
        </a:xfrm>
        <a:prstGeom prst="rect">
          <a:avLst/>
        </a:prstGeom>
        <a:solidFill>
          <a:srgbClr val="FFFFFF"/>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N 1-торги </a:t>
          </a:r>
        </a:p>
        <a:p>
          <a:pPr algn="l" rtl="0">
            <a:defRPr sz="1000"/>
          </a:pPr>
          <a:r>
            <a:rPr lang="ru-RU" sz="1000" b="1" i="0" u="none" strike="noStrike" baseline="0">
              <a:solidFill>
                <a:srgbClr val="000000"/>
              </a:solidFill>
              <a:latin typeface="Times New Roman"/>
              <a:cs typeface="Times New Roman"/>
            </a:rPr>
            <a:t>(квартальна) </a:t>
          </a:r>
        </a:p>
      </xdr:txBody>
    </xdr:sp>
    <xdr:clientData/>
  </xdr:twoCellAnchor>
  <xdr:twoCellAnchor>
    <xdr:from>
      <xdr:col>6</xdr:col>
      <xdr:colOff>76200</xdr:colOff>
      <xdr:row>13</xdr:row>
      <xdr:rowOff>180975</xdr:rowOff>
    </xdr:from>
    <xdr:to>
      <xdr:col>8</xdr:col>
      <xdr:colOff>495300</xdr:colOff>
      <xdr:row>13</xdr:row>
      <xdr:rowOff>1304925</xdr:rowOff>
    </xdr:to>
    <xdr:sp macro="" textlink="">
      <xdr:nvSpPr>
        <xdr:cNvPr id="1030" name="Текст 6"/>
        <xdr:cNvSpPr txBox="1">
          <a:spLocks noChangeArrowheads="1"/>
        </xdr:cNvSpPr>
      </xdr:nvSpPr>
      <xdr:spPr bwMode="auto">
        <a:xfrm>
          <a:off x="5143500" y="2286000"/>
          <a:ext cx="1571625" cy="1123950"/>
        </a:xfrm>
        <a:prstGeom prst="rect">
          <a:avLst/>
        </a:prstGeom>
        <a:solidFill>
          <a:srgbClr val="FFFFFF"/>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6800" rIns="0" bIns="46800" anchor="t" upright="1"/>
        <a:lstStyle/>
        <a:p>
          <a:pPr algn="ctr" rtl="0">
            <a:defRPr sz="1000"/>
          </a:pPr>
          <a:r>
            <a:rPr lang="ru-RU" sz="1000" b="0" i="0" u="none" strike="noStrike" baseline="0">
              <a:solidFill>
                <a:srgbClr val="000000"/>
              </a:solidFill>
              <a:latin typeface="Times New Roman"/>
              <a:cs typeface="Times New Roman"/>
            </a:rPr>
            <a:t> ЗАТВЕРДЖЕНО </a:t>
          </a:r>
        </a:p>
        <a:p>
          <a:pPr algn="ctr" rtl="0">
            <a:defRPr sz="1000"/>
          </a:pPr>
          <a:r>
            <a:rPr lang="ru-RU" sz="1000" b="0" i="0" u="none" strike="noStrike" baseline="0">
              <a:solidFill>
                <a:srgbClr val="000000"/>
              </a:solidFill>
              <a:latin typeface="Times New Roman"/>
              <a:cs typeface="Times New Roman"/>
            </a:rPr>
            <a:t>Наказ Держстату</a:t>
          </a:r>
        </a:p>
        <a:p>
          <a:pPr algn="ctr" rtl="0">
            <a:defRPr sz="1000"/>
          </a:pPr>
          <a:r>
            <a:rPr lang="ru-RU" sz="1000" b="0" i="0" u="none" strike="noStrike" baseline="0">
              <a:solidFill>
                <a:srgbClr val="000000"/>
              </a:solidFill>
              <a:latin typeface="Times New Roman"/>
              <a:cs typeface="Times New Roman"/>
            </a:rPr>
            <a:t> 12.11.2014 N 334</a:t>
          </a:r>
        </a:p>
      </xdr:txBody>
    </xdr:sp>
    <xdr:clientData/>
  </xdr:twoCellAnchor>
  <xdr:twoCellAnchor>
    <xdr:from>
      <xdr:col>9</xdr:col>
      <xdr:colOff>228600</xdr:colOff>
      <xdr:row>13</xdr:row>
      <xdr:rowOff>1247775</xdr:rowOff>
    </xdr:from>
    <xdr:to>
      <xdr:col>9</xdr:col>
      <xdr:colOff>228600</xdr:colOff>
      <xdr:row>13</xdr:row>
      <xdr:rowOff>1247775</xdr:rowOff>
    </xdr:to>
    <xdr:sp macro="" textlink="">
      <xdr:nvSpPr>
        <xdr:cNvPr id="1049" name="Текст 7"/>
        <xdr:cNvSpPr txBox="1">
          <a:spLocks noChangeArrowheads="1"/>
        </xdr:cNvSpPr>
      </xdr:nvSpPr>
      <xdr:spPr bwMode="auto">
        <a:xfrm>
          <a:off x="7105650" y="33147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28575</xdr:colOff>
      <xdr:row>14</xdr:row>
      <xdr:rowOff>0</xdr:rowOff>
    </xdr:from>
    <xdr:to>
      <xdr:col>0</xdr:col>
      <xdr:colOff>76200</xdr:colOff>
      <xdr:row>14</xdr:row>
      <xdr:rowOff>114300</xdr:rowOff>
    </xdr:to>
    <xdr:sp macro="" textlink="">
      <xdr:nvSpPr>
        <xdr:cNvPr id="1033" name="Текст 9"/>
        <xdr:cNvSpPr txBox="1">
          <a:spLocks noChangeArrowheads="1"/>
        </xdr:cNvSpPr>
      </xdr:nvSpPr>
      <xdr:spPr bwMode="auto">
        <a:xfrm>
          <a:off x="28575" y="6372225"/>
          <a:ext cx="47625" cy="114300"/>
        </a:xfrm>
        <a:prstGeom prst="rect">
          <a:avLst/>
        </a:prstGeom>
        <a:solidFill>
          <a:srgbClr val="FFFFFF"/>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ru-RU" sz="600" b="0" i="0" u="none" strike="noStrike" baseline="0">
              <a:solidFill>
                <a:srgbClr val="000000"/>
              </a:solidFill>
              <a:latin typeface="Times New Roman"/>
              <a:cs typeface="Times New Roman"/>
            </a:rPr>
            <a:t>1</a:t>
          </a:r>
        </a:p>
      </xdr:txBody>
    </xdr:sp>
    <xdr:clientData/>
  </xdr:twoCellAnchor>
  <xdr:twoCellAnchor>
    <xdr:from>
      <xdr:col>3</xdr:col>
      <xdr:colOff>257175</xdr:colOff>
      <xdr:row>13</xdr:row>
      <xdr:rowOff>2276475</xdr:rowOff>
    </xdr:from>
    <xdr:to>
      <xdr:col>4</xdr:col>
      <xdr:colOff>219075</xdr:colOff>
      <xdr:row>13</xdr:row>
      <xdr:rowOff>2743200</xdr:rowOff>
    </xdr:to>
    <xdr:sp macro="" textlink="">
      <xdr:nvSpPr>
        <xdr:cNvPr id="11" name="Текст 1"/>
        <xdr:cNvSpPr txBox="1">
          <a:spLocks noChangeArrowheads="1"/>
        </xdr:cNvSpPr>
      </xdr:nvSpPr>
      <xdr:spPr bwMode="auto">
        <a:xfrm>
          <a:off x="3667125" y="4343400"/>
          <a:ext cx="504825" cy="466725"/>
        </a:xfrm>
        <a:prstGeom prst="rect">
          <a:avLst/>
        </a:prstGeom>
        <a:noFill/>
        <a:ln>
          <a:noFill/>
        </a:ln>
        <a:extLst/>
      </xdr:spPr>
      <xdr:txBody>
        <a:bodyPr vertOverflow="clip" wrap="square" lIns="18288" tIns="18288" rIns="0" bIns="0" anchor="t" upright="1"/>
        <a:lstStyle/>
        <a:p>
          <a:pPr algn="l" rtl="0">
            <a:defRPr sz="1000"/>
          </a:pPr>
          <a:r>
            <a:rPr lang="ru-RU" sz="600" b="0" i="0" u="none" strike="noStrike" baseline="0">
              <a:solidFill>
                <a:srgbClr val="000000"/>
              </a:solidFill>
              <a:latin typeface="Times New Roman"/>
              <a:cs typeface="Times New Roman"/>
            </a:rPr>
            <a:t>1</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5"/>
  <sheetViews>
    <sheetView tabSelected="1" topLeftCell="A19" zoomScaleNormal="100" workbookViewId="0">
      <selection activeCell="A13" sqref="A13:D13"/>
    </sheetView>
  </sheetViews>
  <sheetFormatPr defaultColWidth="10.33203125" defaultRowHeight="11.25"/>
  <cols>
    <col min="1" max="1" width="38.1640625" customWidth="1"/>
    <col min="2" max="2" width="10.33203125" customWidth="1"/>
    <col min="3" max="3" width="11.1640625" customWidth="1"/>
    <col min="4" max="5" width="9.5" customWidth="1"/>
    <col min="6" max="6" width="10" customWidth="1"/>
    <col min="7" max="7" width="9.5" customWidth="1"/>
    <col min="8" max="8" width="10.6640625" customWidth="1"/>
    <col min="9" max="9" width="11.5" customWidth="1"/>
  </cols>
  <sheetData>
    <row r="1" spans="1:9" ht="12.75">
      <c r="E1" s="45" t="s">
        <v>0</v>
      </c>
      <c r="F1" s="45"/>
      <c r="G1" s="45"/>
      <c r="H1" s="45"/>
      <c r="I1" s="22">
        <v>37203257</v>
      </c>
    </row>
    <row r="2" spans="1:9" ht="12.75">
      <c r="A2" s="2"/>
      <c r="B2" s="2"/>
      <c r="C2" s="2"/>
      <c r="D2" s="2"/>
      <c r="E2" s="2"/>
      <c r="F2" s="2"/>
      <c r="G2" s="2"/>
      <c r="H2" s="2"/>
      <c r="I2" s="2"/>
    </row>
    <row r="3" spans="1:9" ht="12.75">
      <c r="A3" s="46" t="s">
        <v>1</v>
      </c>
      <c r="B3" s="46"/>
      <c r="C3" s="46"/>
      <c r="D3" s="46"/>
      <c r="E3" s="46"/>
      <c r="F3" s="46"/>
      <c r="G3" s="46"/>
      <c r="H3" s="46"/>
      <c r="I3" s="46"/>
    </row>
    <row r="4" spans="1:9">
      <c r="A4" s="47"/>
      <c r="B4" s="47"/>
      <c r="C4" s="47"/>
      <c r="D4" s="47"/>
      <c r="E4" s="47"/>
      <c r="F4" s="47"/>
      <c r="G4" s="47"/>
      <c r="H4" s="47"/>
      <c r="I4" s="47"/>
    </row>
    <row r="5" spans="1:9">
      <c r="A5" s="47"/>
      <c r="B5" s="47"/>
      <c r="C5" s="47"/>
      <c r="D5" s="47"/>
      <c r="E5" s="47"/>
      <c r="F5" s="47"/>
      <c r="G5" s="47"/>
      <c r="H5" s="47"/>
      <c r="I5" s="47"/>
    </row>
    <row r="6" spans="1:9" ht="12.75">
      <c r="A6" s="2"/>
      <c r="B6" s="2"/>
      <c r="C6" s="2"/>
      <c r="D6" s="2"/>
      <c r="E6" s="2"/>
      <c r="F6" s="2"/>
      <c r="G6" s="2"/>
      <c r="H6" s="2"/>
      <c r="I6" s="2"/>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2"/>
      <c r="G9" s="2"/>
      <c r="H9" s="2"/>
      <c r="I9" s="2"/>
    </row>
    <row r="10" spans="1:9" ht="12.75">
      <c r="A10" s="2"/>
      <c r="B10" s="2"/>
      <c r="C10" s="2"/>
      <c r="D10" s="2"/>
      <c r="E10" s="2"/>
      <c r="F10" s="2"/>
      <c r="G10" s="2"/>
      <c r="H10" s="2"/>
      <c r="I10" s="2"/>
    </row>
    <row r="11" spans="1:9" ht="21" customHeight="1">
      <c r="A11" s="2"/>
      <c r="B11" s="2"/>
      <c r="C11" s="2"/>
      <c r="D11" s="2"/>
      <c r="E11" s="2"/>
      <c r="F11" s="2"/>
      <c r="G11" s="2"/>
      <c r="H11" s="2"/>
      <c r="I11" s="2"/>
    </row>
    <row r="12" spans="1:9" ht="26.25" customHeight="1">
      <c r="A12" s="2"/>
      <c r="B12" s="48" t="s">
        <v>74</v>
      </c>
      <c r="C12" s="48"/>
      <c r="D12" s="48"/>
      <c r="E12" s="48"/>
      <c r="F12" s="2"/>
      <c r="G12" s="2"/>
      <c r="H12" s="2"/>
      <c r="I12" s="2"/>
    </row>
    <row r="13" spans="1:9" ht="12.75">
      <c r="A13" s="36" t="s">
        <v>2</v>
      </c>
      <c r="B13" s="36"/>
      <c r="C13" s="36"/>
      <c r="D13" s="36"/>
      <c r="E13" s="36" t="s">
        <v>3</v>
      </c>
      <c r="F13" s="36"/>
    </row>
    <row r="14" spans="1:9" ht="395.25" customHeight="1">
      <c r="A14" s="37" t="s">
        <v>58</v>
      </c>
      <c r="B14" s="37"/>
      <c r="C14" s="37"/>
      <c r="D14" s="37"/>
      <c r="E14" s="38" t="s">
        <v>4</v>
      </c>
      <c r="F14" s="38"/>
    </row>
    <row r="15" spans="1:9">
      <c r="A15" s="49" t="s">
        <v>57</v>
      </c>
      <c r="B15" s="49"/>
      <c r="C15" s="49"/>
      <c r="D15" s="49"/>
      <c r="E15" s="49"/>
      <c r="F15" s="49"/>
    </row>
    <row r="17" spans="1:9" ht="12.75">
      <c r="A17" s="3" t="s">
        <v>5</v>
      </c>
    </row>
    <row r="18" spans="1:9" ht="30.75" customHeight="1">
      <c r="A18" s="29" t="s">
        <v>6</v>
      </c>
      <c r="B18" s="42" t="s">
        <v>69</v>
      </c>
      <c r="C18" s="42"/>
      <c r="D18" s="42"/>
      <c r="E18" s="42"/>
      <c r="F18" s="42"/>
      <c r="G18" s="42"/>
      <c r="H18" s="42"/>
      <c r="I18" s="42"/>
    </row>
    <row r="19" spans="1:9" ht="38.25" customHeight="1">
      <c r="A19" s="29" t="s">
        <v>7</v>
      </c>
      <c r="B19" s="43" t="s">
        <v>70</v>
      </c>
      <c r="C19" s="43"/>
      <c r="D19" s="43"/>
      <c r="E19" s="43"/>
      <c r="F19" s="43"/>
      <c r="G19" s="43"/>
      <c r="H19" s="43"/>
      <c r="I19" s="43"/>
    </row>
    <row r="20" spans="1:9" ht="46.5" customHeight="1">
      <c r="A20" s="30" t="s">
        <v>8</v>
      </c>
      <c r="B20" s="43" t="s">
        <v>70</v>
      </c>
      <c r="C20" s="43"/>
      <c r="D20" s="43"/>
      <c r="E20" s="43"/>
      <c r="F20" s="43"/>
      <c r="G20" s="43"/>
      <c r="H20" s="43"/>
      <c r="I20" s="43"/>
    </row>
    <row r="21" spans="1:9" ht="31.5" customHeight="1">
      <c r="A21" s="32" t="s">
        <v>65</v>
      </c>
      <c r="B21" s="33"/>
      <c r="C21" s="33"/>
      <c r="D21" s="33"/>
      <c r="E21" s="33"/>
      <c r="F21" s="33"/>
      <c r="G21" s="33"/>
      <c r="H21" s="33"/>
      <c r="I21" s="23" t="s">
        <v>66</v>
      </c>
    </row>
    <row r="22" spans="1:9" ht="18" customHeight="1">
      <c r="A22" s="5"/>
      <c r="B22" s="6" t="s">
        <v>9</v>
      </c>
      <c r="C22" s="39" t="s">
        <v>64</v>
      </c>
      <c r="D22" s="41" t="s">
        <v>10</v>
      </c>
      <c r="E22" s="41"/>
      <c r="F22" s="41"/>
      <c r="G22" s="41"/>
      <c r="H22" s="41"/>
      <c r="I22" s="41"/>
    </row>
    <row r="23" spans="1:9" ht="48.75" customHeight="1">
      <c r="A23" s="8"/>
      <c r="B23" s="6"/>
      <c r="C23" s="40"/>
      <c r="D23" s="7" t="s">
        <v>11</v>
      </c>
      <c r="E23" s="9" t="s">
        <v>12</v>
      </c>
      <c r="F23" s="7" t="s">
        <v>13</v>
      </c>
      <c r="G23" s="9" t="s">
        <v>14</v>
      </c>
      <c r="H23" s="7" t="s">
        <v>56</v>
      </c>
      <c r="I23" s="7" t="s">
        <v>15</v>
      </c>
    </row>
    <row r="24" spans="1:9">
      <c r="A24" s="6" t="s">
        <v>16</v>
      </c>
      <c r="B24" s="6" t="s">
        <v>17</v>
      </c>
      <c r="C24" s="18">
        <v>1</v>
      </c>
      <c r="D24" s="18">
        <v>2</v>
      </c>
      <c r="E24" s="18">
        <v>3</v>
      </c>
      <c r="F24" s="18">
        <v>4</v>
      </c>
      <c r="G24" s="18">
        <v>5</v>
      </c>
      <c r="H24" s="18">
        <v>6</v>
      </c>
      <c r="I24" s="18">
        <v>7</v>
      </c>
    </row>
    <row r="25" spans="1:9" ht="35.25" customHeight="1">
      <c r="A25" s="15" t="s">
        <v>18</v>
      </c>
      <c r="B25" s="18">
        <v>100</v>
      </c>
      <c r="C25" s="26">
        <f>SUM(D25:H25)</f>
        <v>226</v>
      </c>
      <c r="D25" s="24">
        <v>161</v>
      </c>
      <c r="E25" s="24">
        <v>0</v>
      </c>
      <c r="F25" s="24">
        <v>6</v>
      </c>
      <c r="G25" s="24">
        <v>0</v>
      </c>
      <c r="H25" s="24">
        <v>59</v>
      </c>
      <c r="I25" s="6" t="s">
        <v>19</v>
      </c>
    </row>
    <row r="26" spans="1:9" ht="45.75" customHeight="1">
      <c r="A26" s="13" t="s">
        <v>43</v>
      </c>
      <c r="B26" s="19">
        <v>101</v>
      </c>
      <c r="C26" s="26">
        <f t="shared" ref="C26:C34" si="0">SUM(D26:H26)</f>
        <v>67</v>
      </c>
      <c r="D26" s="24">
        <v>54</v>
      </c>
      <c r="E26" s="24">
        <v>0</v>
      </c>
      <c r="F26" s="24">
        <v>2</v>
      </c>
      <c r="G26" s="24">
        <v>0</v>
      </c>
      <c r="H26" s="24">
        <v>11</v>
      </c>
      <c r="I26" s="11" t="s">
        <v>19</v>
      </c>
    </row>
    <row r="27" spans="1:9" ht="45">
      <c r="A27" s="15" t="s">
        <v>20</v>
      </c>
      <c r="B27" s="18">
        <v>110</v>
      </c>
      <c r="C27" s="26">
        <f t="shared" si="0"/>
        <v>277</v>
      </c>
      <c r="D27" s="24">
        <v>159</v>
      </c>
      <c r="E27" s="24">
        <v>0</v>
      </c>
      <c r="F27" s="24">
        <v>6</v>
      </c>
      <c r="G27" s="24">
        <v>0</v>
      </c>
      <c r="H27" s="24">
        <v>112</v>
      </c>
      <c r="I27" s="6" t="s">
        <v>19</v>
      </c>
    </row>
    <row r="28" spans="1:9" ht="45">
      <c r="A28" s="13" t="s">
        <v>42</v>
      </c>
      <c r="B28" s="19">
        <v>112</v>
      </c>
      <c r="C28" s="26">
        <f t="shared" si="0"/>
        <v>82</v>
      </c>
      <c r="D28" s="24">
        <v>56</v>
      </c>
      <c r="E28" s="24">
        <v>0</v>
      </c>
      <c r="F28" s="24">
        <v>2</v>
      </c>
      <c r="G28" s="24">
        <v>0</v>
      </c>
      <c r="H28" s="24">
        <v>24</v>
      </c>
      <c r="I28" s="10" t="s">
        <v>19</v>
      </c>
    </row>
    <row r="29" spans="1:9" ht="34.5" customHeight="1">
      <c r="A29" s="15" t="s">
        <v>21</v>
      </c>
      <c r="B29" s="18">
        <v>120</v>
      </c>
      <c r="C29" s="26">
        <f t="shared" si="0"/>
        <v>284</v>
      </c>
      <c r="D29" s="24">
        <v>228</v>
      </c>
      <c r="E29" s="24">
        <v>0</v>
      </c>
      <c r="F29" s="24">
        <v>10</v>
      </c>
      <c r="G29" s="24">
        <v>0</v>
      </c>
      <c r="H29" s="24">
        <v>46</v>
      </c>
      <c r="I29" s="6" t="s">
        <v>19</v>
      </c>
    </row>
    <row r="30" spans="1:9" ht="37.5" customHeight="1">
      <c r="A30" s="15" t="s">
        <v>63</v>
      </c>
      <c r="B30" s="18">
        <v>121</v>
      </c>
      <c r="C30" s="26">
        <f t="shared" si="0"/>
        <v>471</v>
      </c>
      <c r="D30" s="24">
        <v>375</v>
      </c>
      <c r="E30" s="24">
        <v>0</v>
      </c>
      <c r="F30" s="24">
        <v>10</v>
      </c>
      <c r="G30" s="24">
        <v>0</v>
      </c>
      <c r="H30" s="24">
        <v>86</v>
      </c>
      <c r="I30" s="10" t="s">
        <v>19</v>
      </c>
    </row>
    <row r="31" spans="1:9" ht="22.5">
      <c r="A31" s="13" t="s">
        <v>44</v>
      </c>
      <c r="B31" s="19">
        <v>122</v>
      </c>
      <c r="C31" s="26">
        <f t="shared" si="0"/>
        <v>67</v>
      </c>
      <c r="D31" s="24">
        <v>60</v>
      </c>
      <c r="E31" s="24">
        <v>0</v>
      </c>
      <c r="F31" s="24">
        <v>0</v>
      </c>
      <c r="G31" s="24">
        <v>0</v>
      </c>
      <c r="H31" s="24">
        <v>7</v>
      </c>
      <c r="I31" s="6" t="s">
        <v>19</v>
      </c>
    </row>
    <row r="32" spans="1:9" ht="22.5">
      <c r="A32" s="15" t="s">
        <v>62</v>
      </c>
      <c r="B32" s="18">
        <v>130</v>
      </c>
      <c r="C32" s="26">
        <f t="shared" si="0"/>
        <v>127</v>
      </c>
      <c r="D32" s="26">
        <f>SUM(D33:D34)</f>
        <v>79</v>
      </c>
      <c r="E32" s="26">
        <f t="shared" ref="E32:H32" si="1">SUM(E33:E34)</f>
        <v>0</v>
      </c>
      <c r="F32" s="26">
        <f t="shared" si="1"/>
        <v>4</v>
      </c>
      <c r="G32" s="26">
        <f t="shared" si="1"/>
        <v>0</v>
      </c>
      <c r="H32" s="26">
        <f t="shared" si="1"/>
        <v>44</v>
      </c>
      <c r="I32" s="10" t="s">
        <v>19</v>
      </c>
    </row>
    <row r="33" spans="1:9" ht="22.5">
      <c r="A33" s="13" t="s">
        <v>45</v>
      </c>
      <c r="B33" s="19">
        <v>131</v>
      </c>
      <c r="C33" s="26">
        <f t="shared" si="0"/>
        <v>127</v>
      </c>
      <c r="D33" s="24">
        <v>79</v>
      </c>
      <c r="E33" s="24">
        <v>0</v>
      </c>
      <c r="F33" s="24">
        <v>4</v>
      </c>
      <c r="G33" s="24">
        <v>0</v>
      </c>
      <c r="H33" s="24">
        <v>44</v>
      </c>
      <c r="I33" s="6" t="s">
        <v>19</v>
      </c>
    </row>
    <row r="34" spans="1:9" ht="14.25" customHeight="1">
      <c r="A34" s="14" t="s">
        <v>22</v>
      </c>
      <c r="B34" s="18">
        <v>132</v>
      </c>
      <c r="C34" s="26">
        <f t="shared" si="0"/>
        <v>0</v>
      </c>
      <c r="D34" s="24">
        <v>0</v>
      </c>
      <c r="E34" s="24">
        <v>0</v>
      </c>
      <c r="F34" s="24">
        <v>0</v>
      </c>
      <c r="G34" s="24">
        <v>0</v>
      </c>
      <c r="H34" s="24">
        <v>0</v>
      </c>
      <c r="I34" s="10" t="s">
        <v>19</v>
      </c>
    </row>
    <row r="35" spans="1:9" ht="22.5">
      <c r="A35" s="15" t="s">
        <v>61</v>
      </c>
      <c r="B35" s="18">
        <v>140</v>
      </c>
      <c r="C35" s="26">
        <f>SUM(D35:H35)</f>
        <v>218</v>
      </c>
      <c r="D35" s="26">
        <f>SUM(D36:D37)</f>
        <v>109</v>
      </c>
      <c r="E35" s="26">
        <f t="shared" ref="E35:I35" si="2">SUM(E36:E37)</f>
        <v>0</v>
      </c>
      <c r="F35" s="26">
        <f t="shared" si="2"/>
        <v>4</v>
      </c>
      <c r="G35" s="26">
        <f t="shared" si="2"/>
        <v>0</v>
      </c>
      <c r="H35" s="26">
        <f t="shared" si="2"/>
        <v>105</v>
      </c>
      <c r="I35" s="26">
        <f t="shared" si="2"/>
        <v>4015</v>
      </c>
    </row>
    <row r="36" spans="1:9" s="1" customFormat="1" ht="22.5">
      <c r="A36" s="13" t="s">
        <v>46</v>
      </c>
      <c r="B36" s="19">
        <v>150</v>
      </c>
      <c r="C36" s="26">
        <f>SUM(D36:H36)</f>
        <v>218</v>
      </c>
      <c r="D36" s="24">
        <v>109</v>
      </c>
      <c r="E36" s="24">
        <v>0</v>
      </c>
      <c r="F36" s="24">
        <v>4</v>
      </c>
      <c r="G36" s="24">
        <v>0</v>
      </c>
      <c r="H36" s="24">
        <v>105</v>
      </c>
      <c r="I36" s="24">
        <v>4015</v>
      </c>
    </row>
    <row r="37" spans="1:9" s="1" customFormat="1" ht="15.75" customHeight="1">
      <c r="A37" s="14" t="s">
        <v>23</v>
      </c>
      <c r="B37" s="18">
        <v>160</v>
      </c>
      <c r="C37" s="26">
        <f>SUM(D37:H37)</f>
        <v>0</v>
      </c>
      <c r="D37" s="24">
        <v>0</v>
      </c>
      <c r="E37" s="24">
        <v>0</v>
      </c>
      <c r="F37" s="24">
        <v>0</v>
      </c>
      <c r="G37" s="24">
        <v>0</v>
      </c>
      <c r="H37" s="24">
        <v>0</v>
      </c>
      <c r="I37" s="24">
        <v>0</v>
      </c>
    </row>
    <row r="38" spans="1:9" s="1" customFormat="1" ht="14.25" customHeight="1">
      <c r="A38" s="14" t="s">
        <v>53</v>
      </c>
      <c r="B38" s="18">
        <v>170</v>
      </c>
      <c r="C38" s="26">
        <f>D38+E38+G38</f>
        <v>0</v>
      </c>
      <c r="D38" s="24">
        <v>0</v>
      </c>
      <c r="E38" s="24">
        <v>0</v>
      </c>
      <c r="F38" s="17" t="s">
        <v>19</v>
      </c>
      <c r="G38" s="24">
        <v>0</v>
      </c>
      <c r="H38" s="17" t="s">
        <v>19</v>
      </c>
      <c r="I38" s="17" t="s">
        <v>19</v>
      </c>
    </row>
    <row r="39" spans="1:9" ht="23.25" customHeight="1">
      <c r="A39" s="15" t="s">
        <v>24</v>
      </c>
      <c r="B39" s="18">
        <v>171</v>
      </c>
      <c r="C39" s="26">
        <f>SUM(D39:E39,G39)</f>
        <v>4</v>
      </c>
      <c r="D39" s="24">
        <v>4</v>
      </c>
      <c r="E39" s="24">
        <v>0</v>
      </c>
      <c r="F39" s="6" t="s">
        <v>19</v>
      </c>
      <c r="G39" s="24">
        <v>0</v>
      </c>
      <c r="H39" s="6" t="s">
        <v>19</v>
      </c>
      <c r="I39" s="6" t="s">
        <v>19</v>
      </c>
    </row>
    <row r="40" spans="1:9" ht="22.5">
      <c r="A40" s="15" t="s">
        <v>25</v>
      </c>
      <c r="B40" s="18">
        <v>180</v>
      </c>
      <c r="C40" s="26">
        <f>SUM(D40:H40)</f>
        <v>21</v>
      </c>
      <c r="D40" s="24">
        <v>15</v>
      </c>
      <c r="E40" s="24">
        <v>0</v>
      </c>
      <c r="F40" s="24">
        <v>0</v>
      </c>
      <c r="G40" s="24">
        <v>0</v>
      </c>
      <c r="H40" s="24">
        <v>6</v>
      </c>
      <c r="I40" s="25">
        <v>21</v>
      </c>
    </row>
    <row r="41" spans="1:9" ht="22.5">
      <c r="A41" s="16" t="s">
        <v>26</v>
      </c>
      <c r="B41" s="18">
        <v>190</v>
      </c>
      <c r="C41" s="26">
        <f>SUM(D41:H41)</f>
        <v>1</v>
      </c>
      <c r="D41" s="24">
        <v>1</v>
      </c>
      <c r="E41" s="24">
        <v>0</v>
      </c>
      <c r="F41" s="24">
        <v>0</v>
      </c>
      <c r="G41" s="24">
        <v>0</v>
      </c>
      <c r="H41" s="24">
        <v>0</v>
      </c>
      <c r="I41" s="6" t="s">
        <v>19</v>
      </c>
    </row>
    <row r="42" spans="1:9" ht="20.25" customHeight="1">
      <c r="A42" s="34" t="s">
        <v>67</v>
      </c>
      <c r="B42" s="34"/>
      <c r="C42" s="34"/>
      <c r="D42" s="34"/>
      <c r="E42" s="34"/>
      <c r="F42" s="34"/>
      <c r="G42" s="34"/>
      <c r="H42" s="34"/>
      <c r="I42" s="34"/>
    </row>
    <row r="43" spans="1:9">
      <c r="A43" s="20"/>
      <c r="B43" s="21"/>
      <c r="C43" s="21"/>
      <c r="D43" s="21"/>
      <c r="E43" s="21"/>
      <c r="F43" s="35" t="s">
        <v>68</v>
      </c>
      <c r="G43" s="35"/>
      <c r="H43" s="35"/>
      <c r="I43" s="35"/>
    </row>
    <row r="44" spans="1:9" ht="33.75">
      <c r="A44" s="15" t="s">
        <v>52</v>
      </c>
      <c r="B44" s="18">
        <v>200</v>
      </c>
      <c r="C44" s="27">
        <v>413523.3</v>
      </c>
      <c r="D44" s="6" t="s">
        <v>19</v>
      </c>
      <c r="E44" s="6" t="s">
        <v>19</v>
      </c>
      <c r="F44" s="6" t="s">
        <v>19</v>
      </c>
      <c r="G44" s="6" t="s">
        <v>19</v>
      </c>
      <c r="H44" s="6" t="s">
        <v>19</v>
      </c>
      <c r="I44" s="27">
        <v>199105.5</v>
      </c>
    </row>
    <row r="45" spans="1:9" ht="22.5">
      <c r="A45" s="15" t="s">
        <v>27</v>
      </c>
      <c r="B45" s="18">
        <v>201</v>
      </c>
      <c r="C45" s="27">
        <v>184641.8</v>
      </c>
      <c r="D45" s="6" t="s">
        <v>19</v>
      </c>
      <c r="E45" s="6" t="s">
        <v>19</v>
      </c>
      <c r="F45" s="6" t="s">
        <v>19</v>
      </c>
      <c r="G45" s="6" t="s">
        <v>19</v>
      </c>
      <c r="H45" s="6" t="s">
        <v>19</v>
      </c>
      <c r="I45" s="27">
        <v>58570.8</v>
      </c>
    </row>
    <row r="46" spans="1:9" ht="33.75">
      <c r="A46" s="15" t="s">
        <v>28</v>
      </c>
      <c r="B46" s="18">
        <v>202</v>
      </c>
      <c r="C46" s="27">
        <v>0</v>
      </c>
      <c r="D46" s="6" t="s">
        <v>19</v>
      </c>
      <c r="E46" s="6" t="s">
        <v>19</v>
      </c>
      <c r="F46" s="6" t="s">
        <v>19</v>
      </c>
      <c r="G46" s="6" t="s">
        <v>19</v>
      </c>
      <c r="H46" s="6" t="s">
        <v>19</v>
      </c>
      <c r="I46" s="27">
        <v>0</v>
      </c>
    </row>
    <row r="47" spans="1:9" ht="24" customHeight="1">
      <c r="A47" s="15" t="s">
        <v>47</v>
      </c>
      <c r="B47" s="6">
        <v>210</v>
      </c>
      <c r="C47" s="28">
        <f>SUM(D47:H47)</f>
        <v>352163.69999999995</v>
      </c>
      <c r="D47" s="27">
        <v>155209.9</v>
      </c>
      <c r="E47" s="27">
        <v>0</v>
      </c>
      <c r="F47" s="27">
        <v>999.5</v>
      </c>
      <c r="G47" s="27">
        <v>0</v>
      </c>
      <c r="H47" s="27">
        <v>195954.3</v>
      </c>
      <c r="I47" s="12" t="s">
        <v>19</v>
      </c>
    </row>
    <row r="48" spans="1:9" ht="56.25">
      <c r="A48" s="15" t="s">
        <v>60</v>
      </c>
      <c r="B48" s="6">
        <v>220</v>
      </c>
      <c r="C48" s="28">
        <f>SUM(C49:C57)</f>
        <v>353479.4</v>
      </c>
      <c r="D48" s="28">
        <f t="shared" ref="D48:I48" si="3">SUM(D49:D57)</f>
        <v>153976.4</v>
      </c>
      <c r="E48" s="28">
        <f t="shared" si="3"/>
        <v>0</v>
      </c>
      <c r="F48" s="28">
        <f t="shared" si="3"/>
        <v>1247.7</v>
      </c>
      <c r="G48" s="28">
        <f t="shared" si="3"/>
        <v>0</v>
      </c>
      <c r="H48" s="28">
        <f t="shared" si="3"/>
        <v>198255.3</v>
      </c>
      <c r="I48" s="28">
        <f t="shared" si="3"/>
        <v>196623.4</v>
      </c>
    </row>
    <row r="49" spans="1:9" ht="22.5">
      <c r="A49" s="13" t="s">
        <v>48</v>
      </c>
      <c r="B49" s="19">
        <v>221</v>
      </c>
      <c r="C49" s="28">
        <f>SUM(D49:H49)</f>
        <v>0</v>
      </c>
      <c r="D49" s="27">
        <v>0</v>
      </c>
      <c r="E49" s="27">
        <v>0</v>
      </c>
      <c r="F49" s="27">
        <v>0</v>
      </c>
      <c r="G49" s="27">
        <v>0</v>
      </c>
      <c r="H49" s="27">
        <v>0</v>
      </c>
      <c r="I49" s="27">
        <v>0</v>
      </c>
    </row>
    <row r="50" spans="1:9">
      <c r="A50" s="15" t="s">
        <v>29</v>
      </c>
      <c r="B50" s="18">
        <v>222</v>
      </c>
      <c r="C50" s="28">
        <f t="shared" ref="C50:C57" si="4">SUM(D50:H50)</f>
        <v>253927.2</v>
      </c>
      <c r="D50" s="27">
        <v>125762.4</v>
      </c>
      <c r="E50" s="27">
        <v>0</v>
      </c>
      <c r="F50" s="27">
        <v>1117.7</v>
      </c>
      <c r="G50" s="27">
        <v>0</v>
      </c>
      <c r="H50" s="27">
        <v>127047.1</v>
      </c>
      <c r="I50" s="27">
        <v>179467.3</v>
      </c>
    </row>
    <row r="51" spans="1:9" ht="14.25" customHeight="1">
      <c r="A51" s="14" t="s">
        <v>30</v>
      </c>
      <c r="B51" s="18">
        <v>223</v>
      </c>
      <c r="C51" s="28">
        <f t="shared" si="4"/>
        <v>0</v>
      </c>
      <c r="D51" s="27">
        <v>0</v>
      </c>
      <c r="E51" s="27">
        <v>0</v>
      </c>
      <c r="F51" s="27">
        <v>0</v>
      </c>
      <c r="G51" s="27">
        <v>0</v>
      </c>
      <c r="H51" s="27">
        <v>0</v>
      </c>
      <c r="I51" s="27">
        <v>0</v>
      </c>
    </row>
    <row r="52" spans="1:9" ht="22.5">
      <c r="A52" s="15" t="s">
        <v>31</v>
      </c>
      <c r="B52" s="18">
        <v>224</v>
      </c>
      <c r="C52" s="28">
        <f t="shared" si="4"/>
        <v>0</v>
      </c>
      <c r="D52" s="27">
        <v>0</v>
      </c>
      <c r="E52" s="27">
        <v>0</v>
      </c>
      <c r="F52" s="27">
        <v>0</v>
      </c>
      <c r="G52" s="27">
        <v>0</v>
      </c>
      <c r="H52" s="27">
        <v>0</v>
      </c>
      <c r="I52" s="27">
        <v>0</v>
      </c>
    </row>
    <row r="53" spans="1:9">
      <c r="A53" s="15" t="s">
        <v>32</v>
      </c>
      <c r="B53" s="18">
        <v>225</v>
      </c>
      <c r="C53" s="28">
        <f t="shared" si="4"/>
        <v>0</v>
      </c>
      <c r="D53" s="27">
        <v>0</v>
      </c>
      <c r="E53" s="27">
        <v>0</v>
      </c>
      <c r="F53" s="27">
        <v>0</v>
      </c>
      <c r="G53" s="27">
        <v>0</v>
      </c>
      <c r="H53" s="27">
        <v>0</v>
      </c>
      <c r="I53" s="27">
        <v>0</v>
      </c>
    </row>
    <row r="54" spans="1:9" ht="33.75">
      <c r="A54" s="15" t="s">
        <v>33</v>
      </c>
      <c r="B54" s="18">
        <v>226</v>
      </c>
      <c r="C54" s="28">
        <f t="shared" si="4"/>
        <v>0</v>
      </c>
      <c r="D54" s="27">
        <v>0</v>
      </c>
      <c r="E54" s="27">
        <v>0</v>
      </c>
      <c r="F54" s="27">
        <v>0</v>
      </c>
      <c r="G54" s="27">
        <v>0</v>
      </c>
      <c r="H54" s="27">
        <v>0</v>
      </c>
      <c r="I54" s="27">
        <v>0</v>
      </c>
    </row>
    <row r="55" spans="1:9" ht="15" customHeight="1">
      <c r="A55" s="15" t="s">
        <v>34</v>
      </c>
      <c r="B55" s="18">
        <v>227</v>
      </c>
      <c r="C55" s="28">
        <f t="shared" si="4"/>
        <v>0</v>
      </c>
      <c r="D55" s="27">
        <v>0</v>
      </c>
      <c r="E55" s="27">
        <v>0</v>
      </c>
      <c r="F55" s="27">
        <v>0</v>
      </c>
      <c r="G55" s="27">
        <v>0</v>
      </c>
      <c r="H55" s="27">
        <v>0</v>
      </c>
      <c r="I55" s="27">
        <v>0</v>
      </c>
    </row>
    <row r="56" spans="1:9" ht="21.75" customHeight="1">
      <c r="A56" s="15" t="s">
        <v>35</v>
      </c>
      <c r="B56" s="18">
        <v>228</v>
      </c>
      <c r="C56" s="28">
        <f t="shared" si="4"/>
        <v>99552.2</v>
      </c>
      <c r="D56" s="27">
        <v>28214</v>
      </c>
      <c r="E56" s="27">
        <v>0</v>
      </c>
      <c r="F56" s="27">
        <v>130</v>
      </c>
      <c r="G56" s="27">
        <v>0</v>
      </c>
      <c r="H56" s="27">
        <v>71208.2</v>
      </c>
      <c r="I56" s="27">
        <v>17156.099999999999</v>
      </c>
    </row>
    <row r="57" spans="1:9" ht="33.75">
      <c r="A57" s="15" t="s">
        <v>36</v>
      </c>
      <c r="B57" s="18">
        <v>229</v>
      </c>
      <c r="C57" s="28">
        <f t="shared" si="4"/>
        <v>0</v>
      </c>
      <c r="D57" s="27">
        <v>0</v>
      </c>
      <c r="E57" s="27">
        <v>0</v>
      </c>
      <c r="F57" s="27">
        <v>0</v>
      </c>
      <c r="G57" s="27">
        <v>0</v>
      </c>
      <c r="H57" s="27">
        <v>0</v>
      </c>
      <c r="I57" s="27">
        <v>0</v>
      </c>
    </row>
    <row r="58" spans="1:9" ht="47.25" customHeight="1">
      <c r="A58" s="15" t="s">
        <v>59</v>
      </c>
      <c r="B58" s="18">
        <v>240</v>
      </c>
      <c r="C58" s="28">
        <f>SUM(C59,C61,C62)</f>
        <v>277077.40000000002</v>
      </c>
      <c r="D58" s="28">
        <f t="shared" ref="D58:I58" si="5">SUM(D59,D61,D62)</f>
        <v>139507.30000000002</v>
      </c>
      <c r="E58" s="28">
        <f t="shared" si="5"/>
        <v>0</v>
      </c>
      <c r="F58" s="28">
        <f t="shared" si="5"/>
        <v>487</v>
      </c>
      <c r="G58" s="28">
        <f t="shared" si="5"/>
        <v>0</v>
      </c>
      <c r="H58" s="28">
        <f t="shared" si="5"/>
        <v>137083.1</v>
      </c>
      <c r="I58" s="28">
        <f t="shared" si="5"/>
        <v>196164.19999999998</v>
      </c>
    </row>
    <row r="59" spans="1:9" ht="22.5">
      <c r="A59" s="13" t="s">
        <v>49</v>
      </c>
      <c r="B59" s="19">
        <v>241</v>
      </c>
      <c r="C59" s="28">
        <f>SUM(D59:H59)</f>
        <v>121160.90000000001</v>
      </c>
      <c r="D59" s="27">
        <v>108046.8</v>
      </c>
      <c r="E59" s="27">
        <v>0</v>
      </c>
      <c r="F59" s="27">
        <v>487</v>
      </c>
      <c r="G59" s="27">
        <v>0</v>
      </c>
      <c r="H59" s="27">
        <v>12627.1</v>
      </c>
      <c r="I59" s="27">
        <v>57140.7</v>
      </c>
    </row>
    <row r="60" spans="1:9" ht="23.25" customHeight="1">
      <c r="A60" s="13" t="s">
        <v>54</v>
      </c>
      <c r="B60" s="19" t="s">
        <v>55</v>
      </c>
      <c r="C60" s="28">
        <f>SUM(D60:H60)</f>
        <v>89045.3</v>
      </c>
      <c r="D60" s="27">
        <v>76368.800000000003</v>
      </c>
      <c r="E60" s="27">
        <v>0</v>
      </c>
      <c r="F60" s="27">
        <v>487</v>
      </c>
      <c r="G60" s="27">
        <v>0</v>
      </c>
      <c r="H60" s="27">
        <v>12189.5</v>
      </c>
      <c r="I60" s="27">
        <v>49207.3</v>
      </c>
    </row>
    <row r="61" spans="1:9" ht="14.25" customHeight="1">
      <c r="A61" s="14" t="s">
        <v>50</v>
      </c>
      <c r="B61" s="18">
        <v>242</v>
      </c>
      <c r="C61" s="28">
        <f>SUM(D61:H61)</f>
        <v>3771.1</v>
      </c>
      <c r="D61" s="27">
        <v>3771.1</v>
      </c>
      <c r="E61" s="27">
        <v>0</v>
      </c>
      <c r="F61" s="27">
        <v>0</v>
      </c>
      <c r="G61" s="27">
        <v>0</v>
      </c>
      <c r="H61" s="27">
        <v>0</v>
      </c>
      <c r="I61" s="27">
        <v>109798.6</v>
      </c>
    </row>
    <row r="62" spans="1:9" ht="14.25" customHeight="1">
      <c r="A62" s="14" t="s">
        <v>51</v>
      </c>
      <c r="B62" s="18">
        <v>243</v>
      </c>
      <c r="C62" s="28">
        <f>SUM(D62:H62)</f>
        <v>152145.4</v>
      </c>
      <c r="D62" s="27">
        <v>27689.4</v>
      </c>
      <c r="E62" s="27">
        <v>0</v>
      </c>
      <c r="F62" s="27">
        <v>0</v>
      </c>
      <c r="G62" s="27">
        <v>0</v>
      </c>
      <c r="H62" s="27">
        <v>124456</v>
      </c>
      <c r="I62" s="27">
        <v>29224.9</v>
      </c>
    </row>
    <row r="63" spans="1:9" ht="45">
      <c r="A63" s="15" t="s">
        <v>37</v>
      </c>
      <c r="B63" s="18">
        <v>250</v>
      </c>
      <c r="C63" s="28">
        <f>SUM(D63:H63)</f>
        <v>15752</v>
      </c>
      <c r="D63" s="27">
        <v>11350.1</v>
      </c>
      <c r="E63" s="27">
        <v>0</v>
      </c>
      <c r="F63" s="27">
        <v>0</v>
      </c>
      <c r="G63" s="27">
        <v>0</v>
      </c>
      <c r="H63" s="27">
        <v>4401.8999999999996</v>
      </c>
      <c r="I63" s="27">
        <v>1662.5</v>
      </c>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ht="12.75">
      <c r="A68" s="4" t="s">
        <v>38</v>
      </c>
      <c r="B68" s="44"/>
      <c r="C68" s="44"/>
      <c r="D68" s="1"/>
      <c r="E68" s="1"/>
      <c r="F68" s="44" t="s">
        <v>72</v>
      </c>
      <c r="G68" s="44"/>
      <c r="H68" s="44"/>
      <c r="I68" s="1"/>
    </row>
    <row r="69" spans="1:9" ht="12.75">
      <c r="A69" s="2"/>
      <c r="C69" s="1" t="s">
        <v>39</v>
      </c>
      <c r="D69" s="1"/>
      <c r="E69" s="1"/>
      <c r="G69" s="1" t="s">
        <v>40</v>
      </c>
      <c r="H69" s="1"/>
      <c r="I69" s="1"/>
    </row>
    <row r="70" spans="1:9" ht="12.75">
      <c r="A70" s="2"/>
      <c r="B70" s="1"/>
      <c r="C70" s="1"/>
      <c r="D70" s="1"/>
      <c r="E70" s="1"/>
      <c r="F70" s="1"/>
      <c r="G70" s="1"/>
      <c r="H70" s="1"/>
      <c r="I70" s="1"/>
    </row>
    <row r="71" spans="1:9" ht="12.75">
      <c r="A71" s="4" t="s">
        <v>41</v>
      </c>
      <c r="B71" s="44" t="s">
        <v>71</v>
      </c>
      <c r="C71" s="44"/>
      <c r="D71" s="44"/>
      <c r="E71" s="1"/>
      <c r="F71" s="1"/>
      <c r="G71" s="1"/>
      <c r="H71" s="1"/>
      <c r="I71" s="1"/>
    </row>
    <row r="72" spans="1:9">
      <c r="A72" s="1"/>
      <c r="B72" s="1"/>
      <c r="C72" s="1" t="s">
        <v>40</v>
      </c>
      <c r="D72" s="1"/>
      <c r="E72" s="1"/>
      <c r="F72" s="1"/>
      <c r="G72" s="1"/>
      <c r="H72" s="1"/>
      <c r="I72" s="1"/>
    </row>
    <row r="73" spans="1:9">
      <c r="A73" s="1"/>
      <c r="B73" s="1"/>
      <c r="C73" s="1"/>
      <c r="D73" s="1"/>
      <c r="E73" s="1"/>
      <c r="F73" s="1"/>
      <c r="G73" s="1"/>
      <c r="H73" s="1"/>
      <c r="I73" s="1"/>
    </row>
    <row r="74" spans="1:9" ht="12.75">
      <c r="A74" s="31" t="s">
        <v>73</v>
      </c>
      <c r="B74" s="31"/>
      <c r="C74" s="31"/>
      <c r="D74" s="31"/>
      <c r="E74" s="31"/>
      <c r="F74" s="31"/>
      <c r="G74" s="31"/>
      <c r="H74" s="31"/>
      <c r="I74" s="31"/>
    </row>
    <row r="75" spans="1:9">
      <c r="A75" s="1"/>
      <c r="B75" s="1"/>
      <c r="C75" s="1"/>
      <c r="D75" s="1"/>
      <c r="E75" s="1"/>
      <c r="F75" s="1"/>
      <c r="G75" s="1"/>
      <c r="H75" s="1"/>
      <c r="I75" s="1"/>
    </row>
  </sheetData>
  <sheetProtection password="D124" sheet="1" objects="1" scenarios="1"/>
  <mergeCells count="21">
    <mergeCell ref="E1:H1"/>
    <mergeCell ref="A3:I3"/>
    <mergeCell ref="A4:I5"/>
    <mergeCell ref="B12:E12"/>
    <mergeCell ref="A15:F15"/>
    <mergeCell ref="A74:I74"/>
    <mergeCell ref="A21:H21"/>
    <mergeCell ref="A42:I42"/>
    <mergeCell ref="F43:I43"/>
    <mergeCell ref="A13:D13"/>
    <mergeCell ref="E13:F13"/>
    <mergeCell ref="A14:D14"/>
    <mergeCell ref="E14:F14"/>
    <mergeCell ref="C22:C23"/>
    <mergeCell ref="D22:I22"/>
    <mergeCell ref="B18:I18"/>
    <mergeCell ref="B19:I19"/>
    <mergeCell ref="B20:I20"/>
    <mergeCell ref="B68:C68"/>
    <mergeCell ref="F68:H68"/>
    <mergeCell ref="B71:D71"/>
  </mergeCells>
  <phoneticPr fontId="0" type="noConversion"/>
  <dataValidations count="19">
    <dataValidation type="whole" operator="greaterThanOrEqual" allowBlank="1" showInputMessage="1" showErrorMessage="1" errorTitle="Помилка!" error="Значення має бути цілим додатнім числом!" sqref="C38:E39 G38:G39 C40:I40 C41:H41 C26 C28:C31 C33:C34 C36:C37 D34:H34">
      <formula1>0</formula1>
    </dataValidation>
    <dataValidation type="whole" allowBlank="1" showInputMessage="1" showErrorMessage="1" errorTitle="Помилка" error="довжина кода має бути 8 символів!" sqref="I1">
      <formula1>0</formula1>
      <formula2>99999999</formula2>
    </dataValidation>
    <dataValidation type="decimal" operator="greaterThanOrEqual" allowBlank="1" showInputMessage="1" showErrorMessage="1" errorTitle="Помилка" error="Значення має бути додатнім числом" sqref="C47:H47 D50:I57 C59:I63">
      <formula1>0</formula1>
    </dataValidation>
    <dataValidation type="whole" operator="greaterThanOrEqual" allowBlank="1" showInputMessage="1" showErrorMessage="1" errorTitle="Помилка!" error="Значення має бути цілим додатнім числом!" sqref="C25 D30:H30 C27:H27">
      <formula1>C26</formula1>
    </dataValidation>
    <dataValidation type="whole" operator="greaterThanOrEqual" allowBlank="1" showInputMessage="1" showErrorMessage="1" errorTitle="Помилка!" error="Введено помилкове значення" sqref="D33:H33 D36:I37">
      <formula1>0</formula1>
    </dataValidation>
    <dataValidation type="whole" operator="greaterThanOrEqual" allowBlank="1" showInputMessage="1" showErrorMessage="1" errorTitle="Помилка!" error="Введено помилкове значення" sqref="D25:H25">
      <formula1>D26</formula1>
    </dataValidation>
    <dataValidation operator="greaterThanOrEqual" allowBlank="1" showInputMessage="1" showErrorMessage="1" errorTitle="Помилка" error="Значення має бути додатнім числом" sqref="D46:H46 I47 D49:I49 C49:C57"/>
    <dataValidation type="whole" operator="equal" allowBlank="1" showInputMessage="1" showErrorMessage="1" errorTitle="Помилка!" error="Значення має бути цілим додатнім числом!" sqref="C32 C35">
      <formula1>C33+C34</formula1>
    </dataValidation>
    <dataValidation type="decimal" operator="greaterThanOrEqual" allowBlank="1" showInputMessage="1" showErrorMessage="1" errorTitle="Помилка" error="Значення має бути додатнім числом" sqref="C44">
      <formula1>C45+C46</formula1>
    </dataValidation>
    <dataValidation type="decimal" operator="lessThanOrEqual" allowBlank="1" showInputMessage="1" showErrorMessage="1" errorTitle="Помилка" error="Введено помилкове значення" sqref="I46">
      <formula1>I44-I45</formula1>
    </dataValidation>
    <dataValidation type="whole" operator="lessThanOrEqual" allowBlank="1" showInputMessage="1" showErrorMessage="1" errorTitle="Помилка!" error="Введено помилкове значення" sqref="D26:H26 D31:H31">
      <formula1>D25</formula1>
    </dataValidation>
    <dataValidation type="whole" operator="lessThanOrEqual" allowBlank="1" showInputMessage="1" showErrorMessage="1" errorTitle="Помилка!" error="Значення має бути цілим додатнім числом!" sqref="D28:H28">
      <formula1>D27</formula1>
    </dataValidation>
    <dataValidation type="whole" operator="greaterThanOrEqual" allowBlank="1" showInputMessage="1" showErrorMessage="1" errorTitle="Помилка!" error="Введено помилкове значення" sqref="D29:H29">
      <formula1>D32</formula1>
    </dataValidation>
    <dataValidation type="whole" operator="equal" allowBlank="1" showInputMessage="1" showErrorMessage="1" errorTitle="Помилка!" error="Введено помилкове значення" sqref="D32:H32 D35:I35">
      <formula1>D33+D34</formula1>
    </dataValidation>
    <dataValidation type="decimal" operator="lessThanOrEqual" allowBlank="1" showInputMessage="1" showErrorMessage="1" errorTitle="Помилка" error="Введено помилкове значення" sqref="C45 I45">
      <formula1>C44-C46</formula1>
    </dataValidation>
    <dataValidation type="decimal" operator="lessThanOrEqual" allowBlank="1" showInputMessage="1" showErrorMessage="1" errorTitle="Помилка" error="Введено помилкове значення" sqref="C46">
      <formula1>C44-C45</formula1>
    </dataValidation>
    <dataValidation type="decimal" operator="greaterThanOrEqual" allowBlank="1" showInputMessage="1" showErrorMessage="1" errorTitle="Помилка" error="Введено помилкове значення" sqref="I44">
      <formula1>I45+I46</formula1>
    </dataValidation>
    <dataValidation type="decimal" operator="equal" allowBlank="1" showInputMessage="1" showErrorMessage="1" errorTitle="Помилка" error="Введено помилкове значення" sqref="C48:I48">
      <formula1>SUM(C49:C57)</formula1>
    </dataValidation>
    <dataValidation type="decimal" operator="equal" allowBlank="1" showInputMessage="1" showErrorMessage="1" errorTitle="Помилка" error="Введено помилкове значення" sqref="C58:I58">
      <formula1>SUM(C59:C62)</formula1>
    </dataValidation>
  </dataValidations>
  <pageMargins left="0.39370078740157483" right="0.19685039370078741" top="0.39370078740157483" bottom="0.39370078740157483" header="0"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Любарец Максим</dc:creator>
  <cp:lastModifiedBy>Хабин</cp:lastModifiedBy>
  <cp:lastPrinted>2017-01-11T10:49:08Z</cp:lastPrinted>
  <dcterms:created xsi:type="dcterms:W3CDTF">2012-04-27T10:30:47Z</dcterms:created>
  <dcterms:modified xsi:type="dcterms:W3CDTF">2017-01-11T12:28:19Z</dcterms:modified>
</cp:coreProperties>
</file>